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<sst xmlns="http://schemas.openxmlformats.org/spreadsheetml/2006/main" count="56" uniqueCount="38">
  <si>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Gewindetiefe in mm</t>
  </si>
  <si>
    <t>Zustellweg in mm</t>
  </si>
  <si>
    <t>4. Bearbeitungszeit</t>
  </si>
  <si>
    <t>1. Zustellungszeit</t>
  </si>
  <si>
    <t>Gewindesteigung in mm</t>
  </si>
  <si>
    <t>Prozentsatz der Zustellgeschwindigkeit in %</t>
  </si>
  <si>
    <t>JA / NEIN</t>
  </si>
  <si>
    <t>Zykluszeitberechnung</t>
  </si>
  <si>
    <t>Schalter fuer "Spindelstart durch Absenken"</t>
  </si>
  <si>
    <t>fuer Gewindefertigungseinheiten</t>
  </si>
  <si>
    <t>2. Zeit fuer Aufbau der Anschnittkraft</t>
  </si>
  <si>
    <t>3. Zeit fuer Erreichen der Drehzahl</t>
  </si>
  <si>
    <t>5. Zeit fuer Stoppen der Spindel</t>
  </si>
  <si>
    <t>8. Zeit fuer Rueckstellung in Endlage</t>
  </si>
  <si>
    <t>7. Zeit fuer Ruecklauf der Spindel</t>
  </si>
  <si>
    <t>6. Zeit fuer Erreichen der Drehzahl im Ruecklauf</t>
  </si>
  <si>
    <t>maximale Zustellgeschwindigkeit in mm/sek.</t>
  </si>
  <si>
    <t>Zuführungszeit (Bestückung)</t>
  </si>
  <si>
    <t>mm</t>
  </si>
  <si>
    <t>mm/sek</t>
  </si>
  <si>
    <t>%</t>
  </si>
  <si>
    <t>U/min</t>
  </si>
  <si>
    <t>Geschwindigkeit (Vorlauf) in U/min</t>
  </si>
  <si>
    <t>Geschwindigkeit (Ruecklauf) in U/min</t>
  </si>
  <si>
    <t>Teilewechsel Zeit</t>
  </si>
  <si>
    <t>Stück</t>
  </si>
  <si>
    <t>Losgrösse (Teile)</t>
  </si>
  <si>
    <t>Summe Bearbeitungszeit =</t>
  </si>
  <si>
    <t>Sekunden</t>
  </si>
  <si>
    <t>h / min / sek</t>
  </si>
  <si>
    <t>Variabele Bearbeitungsparameter</t>
  </si>
  <si>
    <t>Feste Bearbeitungsparameter</t>
  </si>
  <si>
    <t>JA</t>
  </si>
  <si>
    <t>Summe Fertigungszeit je Los =</t>
  </si>
  <si>
    <t>(ohne Teilewechselzeit)</t>
  </si>
  <si>
    <t>Gewinde je Teil</t>
  </si>
  <si>
    <t>Summe Fertigungszeit je Teil =</t>
  </si>
  <si>
    <t>Rueckstellgeschwindigkeit in mm/sek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</si>
</sst>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00"/>
    <numFmt numFmtId="174" formatCode="0.000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46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0</xdr:rowOff>
    </xdr:from>
    <xdr:to>
      <xdr:col>3</xdr:col>
      <xdr:colOff>752475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619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tabSelected="1" zoomScale="90" zoomScaleNormal="90" workbookViewId="0" topLeftCell="A1">
      <selection activeCell="E15" sqref="E15"/>
    </sheetView>
  </sheetViews>
  <sheetFormatPr defaultColWidth="11.421875" defaultRowHeight="12.75"/>
  <cols>
    <col min="1" max="1" width="39.421875" style="0" customWidth="1"/>
    <col min="3" max="3" width="15.57421875" style="0" customWidth="1"/>
  </cols>
  <sheetData>
    <row r="5" ht="18">
      <c r="A5" s="1" t="s">
        <v>7</v>
      </c>
    </row>
    <row r="6" ht="15">
      <c r="A6" s="7" t="s">
        <v>9</v>
      </c>
    </row>
    <row r="7" ht="12.75">
      <c r="H7" s="5"/>
    </row>
    <row r="8" spans="1:8" ht="12.75">
      <c r="A8" s="2" t="s">
        <v>30</v>
      </c>
      <c r="H8" s="5"/>
    </row>
    <row r="9" spans="1:3" ht="12.75">
      <c r="A9" t="s">
        <v>22</v>
      </c>
      <c r="B9" s="4">
        <v>800</v>
      </c>
      <c r="C9" t="s">
        <v>21</v>
      </c>
    </row>
    <row r="10" spans="1:3" ht="12.75">
      <c r="A10" t="s">
        <v>23</v>
      </c>
      <c r="B10" s="4">
        <v>1600</v>
      </c>
      <c r="C10" t="s">
        <v>21</v>
      </c>
    </row>
    <row r="11" spans="1:3" ht="12.75">
      <c r="A11" t="s">
        <v>0</v>
      </c>
      <c r="B11" s="4">
        <v>15</v>
      </c>
      <c r="C11" t="s">
        <v>18</v>
      </c>
    </row>
    <row r="12" spans="1:3" ht="12.75">
      <c r="A12" t="s">
        <v>1</v>
      </c>
      <c r="B12" s="4">
        <v>10</v>
      </c>
      <c r="C12" t="s">
        <v>18</v>
      </c>
    </row>
    <row r="13" spans="1:3" ht="12.75">
      <c r="A13" t="s">
        <v>4</v>
      </c>
      <c r="B13" s="4">
        <v>1.25</v>
      </c>
      <c r="C13" t="s">
        <v>18</v>
      </c>
    </row>
    <row r="14" spans="1:3" ht="12.75">
      <c r="A14" t="s">
        <v>16</v>
      </c>
      <c r="B14" s="3">
        <v>100</v>
      </c>
      <c r="C14" t="s">
        <v>19</v>
      </c>
    </row>
    <row r="15" spans="1:3" ht="12.75">
      <c r="A15" t="s">
        <v>5</v>
      </c>
      <c r="B15" s="4">
        <v>50</v>
      </c>
      <c r="C15" t="s">
        <v>20</v>
      </c>
    </row>
    <row r="16" ht="12.75">
      <c r="B16" s="3"/>
    </row>
    <row r="17" spans="1:3" ht="12.75">
      <c r="A17" t="s">
        <v>8</v>
      </c>
      <c r="B17" s="6" t="s">
        <v>32</v>
      </c>
      <c r="C17" t="s">
        <v>6</v>
      </c>
    </row>
    <row r="19" ht="12.75">
      <c r="A19" s="2" t="s">
        <v>31</v>
      </c>
    </row>
    <row r="20" spans="1:3" ht="12.75">
      <c r="A20" t="s">
        <v>37</v>
      </c>
      <c r="B20">
        <v>100</v>
      </c>
      <c r="C20" t="s">
        <v>19</v>
      </c>
    </row>
    <row r="23" spans="1:3" ht="12.75">
      <c r="A23" t="s">
        <v>3</v>
      </c>
      <c r="B23">
        <f>B12/(B14*0.01*B15)</f>
        <v>0.2</v>
      </c>
      <c r="C23" t="s">
        <v>28</v>
      </c>
    </row>
    <row r="24" spans="1:3" ht="12.75">
      <c r="A24" t="s">
        <v>10</v>
      </c>
      <c r="B24">
        <f>IF(B17="JA",0,0.1)</f>
        <v>0</v>
      </c>
      <c r="C24" t="s">
        <v>28</v>
      </c>
    </row>
    <row r="25" spans="1:3" ht="12.75">
      <c r="A25" t="s">
        <v>11</v>
      </c>
      <c r="B25">
        <f>IF(B9&gt;3000,"Error",IF(B17="JA",0,0.05+IF(B9&lt;=1000,0.15,IF(B9&lt;=2000,0.25,0.35))))</f>
        <v>0</v>
      </c>
      <c r="C25" t="s">
        <v>28</v>
      </c>
    </row>
    <row r="26" spans="1:3" ht="12.75">
      <c r="A26" t="s">
        <v>2</v>
      </c>
      <c r="B26">
        <f>(60*B11)/(B9*B13)</f>
        <v>0.9</v>
      </c>
      <c r="C26" t="s">
        <v>28</v>
      </c>
    </row>
    <row r="27" spans="1:3" ht="12.75">
      <c r="A27" t="s">
        <v>12</v>
      </c>
      <c r="B27">
        <v>0.05</v>
      </c>
      <c r="C27" t="s">
        <v>28</v>
      </c>
    </row>
    <row r="28" spans="1:3" ht="12.75">
      <c r="A28" t="s">
        <v>15</v>
      </c>
      <c r="B28">
        <f>(IF(B10&gt;3000,"Error",0.05+IF(B10&lt;=1000,0.15,IF(B10&lt;=2000,0.25,0.35))))</f>
        <v>0.3</v>
      </c>
      <c r="C28" t="s">
        <v>28</v>
      </c>
    </row>
    <row r="29" spans="1:3" ht="12.75">
      <c r="A29" t="s">
        <v>14</v>
      </c>
      <c r="B29">
        <f>(60*B11)/(B10*B13)</f>
        <v>0.45</v>
      </c>
      <c r="C29" t="s">
        <v>28</v>
      </c>
    </row>
    <row r="30" spans="1:3" ht="12.75">
      <c r="A30" t="s">
        <v>13</v>
      </c>
      <c r="B30">
        <f>B12/B20</f>
        <v>0.1</v>
      </c>
      <c r="C30" t="s">
        <v>28</v>
      </c>
    </row>
    <row r="32" spans="1:3" ht="13.5" thickBot="1">
      <c r="A32" s="8" t="s">
        <v>27</v>
      </c>
      <c r="B32" s="10">
        <f>SUM(B23:B30)</f>
        <v>2</v>
      </c>
      <c r="C32" s="10" t="s">
        <v>28</v>
      </c>
    </row>
    <row r="33" ht="12.75">
      <c r="A33" s="8"/>
    </row>
    <row r="34" spans="1:3" ht="12.75">
      <c r="A34" s="9" t="s">
        <v>17</v>
      </c>
      <c r="B34" s="4">
        <v>3</v>
      </c>
      <c r="C34" t="s">
        <v>28</v>
      </c>
    </row>
    <row r="35" spans="1:3" ht="12.75">
      <c r="A35" s="9" t="s">
        <v>24</v>
      </c>
      <c r="B35" s="4">
        <v>4</v>
      </c>
      <c r="C35" t="s">
        <v>28</v>
      </c>
    </row>
    <row r="36" spans="1:3" ht="12.75">
      <c r="A36" s="9" t="s">
        <v>35</v>
      </c>
      <c r="B36" s="4">
        <v>6</v>
      </c>
      <c r="C36" t="s">
        <v>25</v>
      </c>
    </row>
    <row r="37" spans="1:3" ht="12.75">
      <c r="A37" s="9" t="s">
        <v>26</v>
      </c>
      <c r="B37" s="4">
        <v>1000</v>
      </c>
      <c r="C37" t="s">
        <v>25</v>
      </c>
    </row>
    <row r="38" spans="1:2" ht="12.75">
      <c r="A38" s="9"/>
      <c r="B38" s="3"/>
    </row>
    <row r="39" spans="1:3" ht="13.5" thickBot="1">
      <c r="A39" s="8" t="s">
        <v>36</v>
      </c>
      <c r="B39" s="10">
        <f>(B36*(B32+B34))</f>
        <v>30</v>
      </c>
      <c r="C39" s="10" t="s">
        <v>28</v>
      </c>
    </row>
    <row r="40" spans="1:2" ht="12.75">
      <c r="A40" s="8" t="s">
        <v>34</v>
      </c>
      <c r="B40" s="3"/>
    </row>
    <row r="41" spans="1:2" ht="12.75">
      <c r="A41" s="9"/>
      <c r="B41" s="3"/>
    </row>
    <row r="42" spans="1:3" ht="13.5" thickBot="1">
      <c r="A42" s="8" t="s">
        <v>33</v>
      </c>
      <c r="B42" s="10">
        <f>B37*(B35+(B36*(B32+B34)))</f>
        <v>34000</v>
      </c>
      <c r="C42" s="10" t="s">
        <v>28</v>
      </c>
    </row>
    <row r="43" spans="1:3" ht="12.75">
      <c r="A43" s="8"/>
      <c r="B43" s="12"/>
      <c r="C43" s="12"/>
    </row>
    <row r="44" spans="1:3" ht="13.5" thickBot="1">
      <c r="A44" s="11" t="s">
        <v>33</v>
      </c>
      <c r="B44" s="13">
        <f>B42/24/60/60</f>
        <v>0.3935185185185185</v>
      </c>
      <c r="C44" s="10" t="s">
        <v>29</v>
      </c>
    </row>
    <row r="45" spans="1:3" ht="12.75">
      <c r="A45" s="14"/>
      <c r="B45" s="15"/>
      <c r="C45" s="12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&amp;CZykluszeitberechnung Gewindefertigung - microtap GmbH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3"/>
  <sheetViews>
    <sheetView workbookViewId="0" topLeftCell="A1">
      <selection activeCell="C3" sqref="C3"/>
    </sheetView>
  </sheetViews>
  <sheetFormatPr defaultColWidth="11.421875" defaultRowHeight="12.75"/>
  <sheetData>
    <row r="2" ht="12.75">
      <c r="C2" s="5"/>
    </row>
    <row r="3" ht="12.75">
      <c r="C3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NorCom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</dc:creator>
  <cp:keywords/>
  <dc:description/>
  <cp:lastModifiedBy>RG</cp:lastModifiedBy>
  <cp:lastPrinted>2013-06-20T07:02:31Z</cp:lastPrinted>
  <dcterms:created xsi:type="dcterms:W3CDTF">2001-04-23T19:17:19Z</dcterms:created>
  <dcterms:modified xsi:type="dcterms:W3CDTF">2013-06-20T07:02:51Z</dcterms:modified>
  <cp:category/>
  <cp:version/>
  <cp:contentType/>
  <cp:contentStatus/>
</cp:coreProperties>
</file>